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5570" windowHeight="97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195" i="2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  <c r="B95" i="1" l="1"/>
  <c r="A95"/>
  <c r="L94"/>
  <c r="L95" s="1"/>
  <c r="J94"/>
  <c r="J95" s="1"/>
  <c r="I94"/>
  <c r="I95" s="1"/>
  <c r="H94"/>
  <c r="H95" s="1"/>
  <c r="G94"/>
  <c r="G95" s="1"/>
  <c r="F94"/>
  <c r="F95" s="1"/>
  <c r="B86"/>
  <c r="A86"/>
  <c r="L85"/>
  <c r="L86" s="1"/>
  <c r="J85"/>
  <c r="J86" s="1"/>
  <c r="I85"/>
  <c r="I86" s="1"/>
  <c r="H85"/>
  <c r="H86" s="1"/>
  <c r="G85"/>
  <c r="G86" s="1"/>
  <c r="F85"/>
  <c r="F86" s="1"/>
  <c r="B77"/>
  <c r="A77"/>
  <c r="L76"/>
  <c r="L77" s="1"/>
  <c r="J76"/>
  <c r="J77" s="1"/>
  <c r="I76"/>
  <c r="I77" s="1"/>
  <c r="H76"/>
  <c r="H77" s="1"/>
  <c r="G76"/>
  <c r="G77" s="1"/>
  <c r="F76"/>
  <c r="F77" s="1"/>
  <c r="B68"/>
  <c r="A68"/>
  <c r="L68"/>
  <c r="J68"/>
  <c r="I68"/>
  <c r="H68"/>
  <c r="G68"/>
  <c r="F68"/>
  <c r="B59"/>
  <c r="A59"/>
  <c r="L59"/>
  <c r="J59"/>
  <c r="I59"/>
  <c r="H59"/>
  <c r="G59"/>
  <c r="F59"/>
  <c r="B50"/>
  <c r="A50"/>
  <c r="L49"/>
  <c r="L50" s="1"/>
  <c r="J49"/>
  <c r="J50" s="1"/>
  <c r="I49"/>
  <c r="I50" s="1"/>
  <c r="H49"/>
  <c r="H50" s="1"/>
  <c r="G49"/>
  <c r="G50" s="1"/>
  <c r="F49"/>
  <c r="F50" s="1"/>
  <c r="B41"/>
  <c r="A41"/>
  <c r="L40"/>
  <c r="L41" s="1"/>
  <c r="J40"/>
  <c r="J41" s="1"/>
  <c r="I40"/>
  <c r="I41" s="1"/>
  <c r="H40"/>
  <c r="H41" s="1"/>
  <c r="G40"/>
  <c r="G41" s="1"/>
  <c r="F40"/>
  <c r="F41" s="1"/>
  <c r="B32"/>
  <c r="A32"/>
  <c r="J31"/>
  <c r="J32" s="1"/>
  <c r="I31"/>
  <c r="I32" s="1"/>
  <c r="H31"/>
  <c r="H32" s="1"/>
  <c r="G31"/>
  <c r="G32" s="1"/>
  <c r="F31"/>
  <c r="F32" s="1"/>
  <c r="B23"/>
  <c r="A23"/>
  <c r="J22"/>
  <c r="J23" s="1"/>
  <c r="I22"/>
  <c r="I23" s="1"/>
  <c r="H22"/>
  <c r="H23" s="1"/>
  <c r="G22"/>
  <c r="G23" s="1"/>
  <c r="F22"/>
  <c r="F23" s="1"/>
  <c r="B14"/>
  <c r="A14"/>
  <c r="J13"/>
  <c r="J14" s="1"/>
  <c r="I13"/>
  <c r="I14" s="1"/>
  <c r="H13"/>
  <c r="H14" s="1"/>
  <c r="G13"/>
  <c r="G14" s="1"/>
  <c r="F13"/>
  <c r="F14" s="1"/>
  <c r="G96" l="1"/>
  <c r="I96"/>
  <c r="F96"/>
  <c r="H96"/>
  <c r="J96"/>
  <c r="L96" l="1"/>
</calcChain>
</file>

<file path=xl/sharedStrings.xml><?xml version="1.0" encoding="utf-8"?>
<sst xmlns="http://schemas.openxmlformats.org/spreadsheetml/2006/main" count="347" uniqueCount="76">
  <si>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</si>
  <si>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</si>
  <si>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</si>
  <si>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</si>
  <si>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</si>
  <si>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</si>
  <si>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</si>
  <si>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</si>
  <si>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</si>
  <si>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</si>
  <si>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</si>
  <si>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</si>
  <si>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</si>
  <si>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</si>
  <si>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</si>
  <si>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</si>
  <si>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</si>
  <si>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</si>
  <si>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</si>
  <si>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</si>
  <si>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</si>
  <si>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</si>
  <si>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</si>
  <si>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</si>
  <si>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</si>
  <si>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</si>
  <si>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</si>
  <si>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</si>
  <si>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</si>
  <si>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</si>
  <si>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</si>
  <si>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</si>
  <si>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</si>
  <si>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</si>
  <si>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</si>
  <si>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</si>
  <si>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</si>
  <si>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</si>
  <si>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</si>
  <si>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КОГОБУ СШ с УИОП пгт Уни</t>
  </si>
  <si>
    <t>Каша рисовая молочная жидкая с маслом сливочным</t>
  </si>
  <si>
    <t>Какао с молоком</t>
  </si>
  <si>
    <t>Бутерброд с сыром</t>
  </si>
  <si>
    <t>Яблоко</t>
  </si>
  <si>
    <t>Компот из смеси сухофруктов (курага)</t>
  </si>
  <si>
    <t>Хлеб пшеничный</t>
  </si>
  <si>
    <t>Котлета рубленая из птицы с маслом сливочным</t>
  </si>
  <si>
    <t>Фрикаделька из кур с маслом сливочным</t>
  </si>
  <si>
    <t>Чай с лимоном</t>
  </si>
  <si>
    <t>Салат из свеклы с растительным маслом</t>
  </si>
  <si>
    <t>Компот из смеси сухофруктов (чернослив)</t>
  </si>
  <si>
    <t>Компот из апельсинов</t>
  </si>
  <si>
    <t>Свежий помидор</t>
  </si>
  <si>
    <t>Макаронные изделия отварные с маслом сливочным, соус томатный</t>
  </si>
  <si>
    <t>Каша гречневая рассыпчатая с маслом сливочным, соус томатный</t>
  </si>
  <si>
    <t>директор</t>
  </si>
  <si>
    <t>Сорокина Е.Н.</t>
  </si>
  <si>
    <t>Кура отварная</t>
  </si>
  <si>
    <t>Каша рисовая рассыпчатая с маслом сливочным, соус томатный</t>
  </si>
  <si>
    <t>Рыба припущеная (горбуша)</t>
  </si>
  <si>
    <t>Компот из свежих плодов(яблок)</t>
  </si>
  <si>
    <t>Каша гречневая рассыпчатая с маслом сливочным</t>
  </si>
  <si>
    <t>Гуляш из свинины</t>
  </si>
  <si>
    <t>Каша рисовая рассыпчатая с маслом сливочным , соус томатный</t>
  </si>
  <si>
    <t>Каша пшенная молочная жидкая с маслом сливочным</t>
  </si>
  <si>
    <t>Апельсин</t>
  </si>
  <si>
    <t>Фрикаделька мясная из свинины</t>
  </si>
  <si>
    <t>Жаркое по- домашнему</t>
  </si>
  <si>
    <t>Свежий огурец</t>
  </si>
  <si>
    <t>марта</t>
  </si>
  <si>
    <t>2024г</t>
  </si>
  <si>
    <t xml:space="preserve">Апельсин </t>
  </si>
  <si>
    <t>Картофельное пюре,соус томатный</t>
  </si>
  <si>
    <t>Салат из свеклы  с растительным маслом</t>
  </si>
  <si>
    <t>Компот из смеси сухофруктов (изюм)</t>
  </si>
  <si>
    <t>Напиток   апельсиновый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</si>
</sst>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90" sqref="K9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55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56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 t="s">
        <v>69</v>
      </c>
      <c r="J3" s="49" t="s">
        <v>70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206</v>
      </c>
      <c r="G6" s="40">
        <v>7.33</v>
      </c>
      <c r="H6" s="40">
        <v>10.220000000000001</v>
      </c>
      <c r="I6" s="40">
        <v>35.44</v>
      </c>
      <c r="J6" s="40">
        <v>263.33</v>
      </c>
      <c r="K6" s="41">
        <v>184</v>
      </c>
      <c r="L6" s="40">
        <v>15.35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3.6</v>
      </c>
      <c r="H8" s="43">
        <v>2.7</v>
      </c>
      <c r="I8" s="43">
        <v>13.8</v>
      </c>
      <c r="J8" s="43">
        <v>93</v>
      </c>
      <c r="K8" s="44">
        <v>274</v>
      </c>
      <c r="L8" s="43">
        <v>8.86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5</v>
      </c>
      <c r="H9" s="43">
        <v>3</v>
      </c>
      <c r="I9" s="43">
        <v>14.5</v>
      </c>
      <c r="J9" s="43">
        <v>106</v>
      </c>
      <c r="K9" s="44">
        <v>3</v>
      </c>
      <c r="L9" s="43">
        <v>9.5500000000000007</v>
      </c>
    </row>
    <row r="10" spans="1:12" ht="15">
      <c r="A10" s="23"/>
      <c r="B10" s="15"/>
      <c r="C10" s="11"/>
      <c r="D10" s="7" t="s">
        <v>24</v>
      </c>
      <c r="E10" s="42" t="s">
        <v>71</v>
      </c>
      <c r="F10" s="43">
        <v>250</v>
      </c>
      <c r="G10" s="43">
        <v>2.25</v>
      </c>
      <c r="H10" s="43">
        <v>0.5</v>
      </c>
      <c r="I10" s="43">
        <v>20.25</v>
      </c>
      <c r="J10" s="43">
        <v>107.5</v>
      </c>
      <c r="K10" s="44"/>
      <c r="L10" s="43">
        <v>37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696</v>
      </c>
      <c r="G13" s="19">
        <f t="shared" ref="G13:J13" si="0">SUM(G6:G12)</f>
        <v>18.18</v>
      </c>
      <c r="H13" s="19">
        <f t="shared" si="0"/>
        <v>16.420000000000002</v>
      </c>
      <c r="I13" s="19">
        <f t="shared" si="0"/>
        <v>83.99</v>
      </c>
      <c r="J13" s="19">
        <f t="shared" si="0"/>
        <v>569.82999999999993</v>
      </c>
      <c r="K13" s="25"/>
      <c r="L13" s="19">
        <v>70.760000000000005</v>
      </c>
    </row>
    <row r="14" spans="1:12" ht="15.75" thickBot="1">
      <c r="A14" s="29">
        <f>A6</f>
        <v>1</v>
      </c>
      <c r="B14" s="30">
        <f>B6</f>
        <v>1</v>
      </c>
      <c r="C14" s="55" t="s">
        <v>4</v>
      </c>
      <c r="D14" s="56"/>
      <c r="E14" s="31"/>
      <c r="F14" s="32">
        <f>F13</f>
        <v>696</v>
      </c>
      <c r="G14" s="32">
        <f>G13</f>
        <v>18.18</v>
      </c>
      <c r="H14" s="32">
        <f>H13</f>
        <v>16.420000000000002</v>
      </c>
      <c r="I14" s="32">
        <f>I13</f>
        <v>83.99</v>
      </c>
      <c r="J14" s="32">
        <f>J13</f>
        <v>569.82999999999993</v>
      </c>
      <c r="K14" s="32"/>
      <c r="L14" s="32">
        <v>70.760000000000005</v>
      </c>
    </row>
    <row r="15" spans="1:12" ht="15.75" thickBot="1">
      <c r="A15" s="14">
        <v>1</v>
      </c>
      <c r="B15" s="15">
        <v>2</v>
      </c>
      <c r="C15" s="22" t="s">
        <v>20</v>
      </c>
      <c r="D15" s="5" t="s">
        <v>21</v>
      </c>
      <c r="E15" s="39" t="s">
        <v>72</v>
      </c>
      <c r="F15" s="40">
        <v>205</v>
      </c>
      <c r="G15" s="40">
        <v>3.95</v>
      </c>
      <c r="H15" s="40">
        <v>7.45</v>
      </c>
      <c r="I15" s="40">
        <v>24.9</v>
      </c>
      <c r="J15" s="40">
        <v>185.5</v>
      </c>
      <c r="K15" s="41">
        <v>131.22300000000001</v>
      </c>
      <c r="L15" s="40">
        <v>13.43</v>
      </c>
    </row>
    <row r="16" spans="1:12" ht="15">
      <c r="A16" s="14"/>
      <c r="B16" s="15"/>
      <c r="C16" s="11"/>
      <c r="D16" s="51" t="s">
        <v>21</v>
      </c>
      <c r="E16" s="42" t="s">
        <v>46</v>
      </c>
      <c r="F16" s="43">
        <v>106</v>
      </c>
      <c r="G16" s="43">
        <v>12.5</v>
      </c>
      <c r="H16" s="43">
        <v>17.7</v>
      </c>
      <c r="I16" s="43">
        <v>12.7</v>
      </c>
      <c r="J16" s="43">
        <v>262</v>
      </c>
      <c r="K16" s="44">
        <v>125</v>
      </c>
      <c r="L16" s="43">
        <v>25.42</v>
      </c>
    </row>
    <row r="17" spans="1:12" ht="15">
      <c r="A17" s="14"/>
      <c r="B17" s="15"/>
      <c r="C17" s="11"/>
      <c r="D17" s="7" t="s">
        <v>22</v>
      </c>
      <c r="E17" s="42" t="s">
        <v>44</v>
      </c>
      <c r="F17" s="43">
        <v>200</v>
      </c>
      <c r="G17" s="43">
        <v>1</v>
      </c>
      <c r="H17" s="43">
        <v>0.05</v>
      </c>
      <c r="I17" s="43">
        <v>27.5</v>
      </c>
      <c r="J17" s="43">
        <v>110</v>
      </c>
      <c r="K17" s="44">
        <v>278</v>
      </c>
      <c r="L17" s="43">
        <v>8.2799999999999994</v>
      </c>
    </row>
    <row r="18" spans="1:12" ht="15">
      <c r="A18" s="14"/>
      <c r="B18" s="15"/>
      <c r="C18" s="11"/>
      <c r="D18" s="7" t="s">
        <v>23</v>
      </c>
      <c r="E18" s="42" t="s">
        <v>45</v>
      </c>
      <c r="F18" s="43">
        <v>50</v>
      </c>
      <c r="G18" s="43">
        <v>4</v>
      </c>
      <c r="H18" s="43">
        <v>1.06</v>
      </c>
      <c r="I18" s="43">
        <v>26.16</v>
      </c>
      <c r="J18" s="43">
        <v>132.66</v>
      </c>
      <c r="K18" s="44"/>
      <c r="L18" s="43">
        <v>4.0999999999999996</v>
      </c>
    </row>
    <row r="19" spans="1:12" ht="15">
      <c r="A19" s="14"/>
      <c r="B19" s="15"/>
      <c r="C19" s="11"/>
      <c r="D19" s="7" t="s">
        <v>24</v>
      </c>
      <c r="E19" s="42" t="s">
        <v>43</v>
      </c>
      <c r="F19" s="43">
        <v>190</v>
      </c>
      <c r="G19" s="43">
        <v>0.76</v>
      </c>
      <c r="H19" s="43">
        <v>0.76</v>
      </c>
      <c r="I19" s="43">
        <v>18.62</v>
      </c>
      <c r="J19" s="43">
        <v>89.3</v>
      </c>
      <c r="K19" s="44"/>
      <c r="L19" s="43">
        <v>18.809999999999999</v>
      </c>
    </row>
    <row r="20" spans="1:12" ht="15.75" thickBot="1">
      <c r="A20" s="14"/>
      <c r="B20" s="15"/>
      <c r="C20" s="11"/>
      <c r="D20" s="6" t="s">
        <v>26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14"/>
      <c r="B21" s="15"/>
      <c r="C21" s="11"/>
      <c r="D21" s="51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16"/>
      <c r="B22" s="17"/>
      <c r="C22" s="8"/>
      <c r="D22" s="18" t="s">
        <v>33</v>
      </c>
      <c r="E22" s="9"/>
      <c r="F22" s="19">
        <f>SUM(F15:F21)</f>
        <v>751</v>
      </c>
      <c r="G22" s="19">
        <f t="shared" ref="G22" si="1">SUM(G15:G21)</f>
        <v>22.21</v>
      </c>
      <c r="H22" s="19">
        <f t="shared" ref="H22" si="2">SUM(H15:H21)</f>
        <v>27.02</v>
      </c>
      <c r="I22" s="19">
        <f t="shared" ref="I22" si="3">SUM(I15:I21)</f>
        <v>109.88</v>
      </c>
      <c r="J22" s="19">
        <f t="shared" ref="J22" si="4">SUM(J15:J21)</f>
        <v>779.45999999999992</v>
      </c>
      <c r="K22" s="25"/>
      <c r="L22" s="19">
        <v>70.040000000000006</v>
      </c>
    </row>
    <row r="23" spans="1:12" ht="15.75" customHeight="1" thickBot="1">
      <c r="A23" s="33">
        <f>A15</f>
        <v>1</v>
      </c>
      <c r="B23" s="33">
        <f>B15</f>
        <v>2</v>
      </c>
      <c r="C23" s="55" t="s">
        <v>4</v>
      </c>
      <c r="D23" s="56"/>
      <c r="E23" s="31"/>
      <c r="F23" s="32">
        <f>F22</f>
        <v>751</v>
      </c>
      <c r="G23" s="32">
        <f>G22</f>
        <v>22.21</v>
      </c>
      <c r="H23" s="32">
        <f>H22</f>
        <v>27.02</v>
      </c>
      <c r="I23" s="32">
        <f>I22</f>
        <v>109.88</v>
      </c>
      <c r="J23" s="32">
        <f>J22</f>
        <v>779.45999999999992</v>
      </c>
      <c r="K23" s="32"/>
      <c r="L23" s="32">
        <v>70.040000000000006</v>
      </c>
    </row>
    <row r="24" spans="1:12" ht="26.25" thickBot="1">
      <c r="A24" s="20">
        <v>1</v>
      </c>
      <c r="B24" s="21">
        <v>3</v>
      </c>
      <c r="C24" s="22" t="s">
        <v>20</v>
      </c>
      <c r="D24" s="5" t="s">
        <v>21</v>
      </c>
      <c r="E24" s="39" t="s">
        <v>53</v>
      </c>
      <c r="F24" s="40">
        <v>235</v>
      </c>
      <c r="G24" s="40">
        <v>7.1</v>
      </c>
      <c r="H24" s="40">
        <v>7.3</v>
      </c>
      <c r="I24" s="40">
        <v>43</v>
      </c>
      <c r="J24" s="40">
        <v>270</v>
      </c>
      <c r="K24" s="41">
        <v>202.22300000000001</v>
      </c>
      <c r="L24" s="40">
        <v>9.67</v>
      </c>
    </row>
    <row r="25" spans="1:12" ht="15">
      <c r="A25" s="23"/>
      <c r="B25" s="15"/>
      <c r="C25" s="11"/>
      <c r="D25" s="5" t="s">
        <v>21</v>
      </c>
      <c r="E25" s="42" t="s">
        <v>59</v>
      </c>
      <c r="F25" s="43">
        <v>90</v>
      </c>
      <c r="G25" s="43">
        <v>28.35</v>
      </c>
      <c r="H25" s="43">
        <v>14.4</v>
      </c>
      <c r="I25" s="43">
        <v>2.25</v>
      </c>
      <c r="J25" s="43">
        <v>252</v>
      </c>
      <c r="K25" s="44">
        <v>77</v>
      </c>
      <c r="L25" s="43">
        <v>45.07</v>
      </c>
    </row>
    <row r="26" spans="1:12" ht="15">
      <c r="A26" s="23"/>
      <c r="B26" s="15"/>
      <c r="C26" s="11"/>
      <c r="D26" s="7" t="s">
        <v>22</v>
      </c>
      <c r="E26" s="42" t="s">
        <v>60</v>
      </c>
      <c r="F26" s="43">
        <v>200</v>
      </c>
      <c r="G26" s="43">
        <v>0.2</v>
      </c>
      <c r="H26" s="43">
        <v>0.1</v>
      </c>
      <c r="I26" s="43">
        <v>17.2</v>
      </c>
      <c r="J26" s="43">
        <v>68</v>
      </c>
      <c r="K26" s="44">
        <v>279</v>
      </c>
      <c r="L26" s="43">
        <v>5.76</v>
      </c>
    </row>
    <row r="27" spans="1:12" ht="15">
      <c r="A27" s="23"/>
      <c r="B27" s="15"/>
      <c r="C27" s="11"/>
      <c r="D27" s="7" t="s">
        <v>23</v>
      </c>
      <c r="E27" s="42" t="s">
        <v>45</v>
      </c>
      <c r="F27" s="43">
        <v>50</v>
      </c>
      <c r="G27" s="43">
        <v>4</v>
      </c>
      <c r="H27" s="43">
        <v>1.06</v>
      </c>
      <c r="I27" s="43">
        <v>26.16</v>
      </c>
      <c r="J27" s="43">
        <v>132.66</v>
      </c>
      <c r="K27" s="44"/>
      <c r="L27" s="43">
        <v>4.0999999999999996</v>
      </c>
    </row>
    <row r="28" spans="1:12" ht="15">
      <c r="A28" s="23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23"/>
      <c r="B29" s="15"/>
      <c r="C29" s="11"/>
      <c r="D29" s="6" t="s">
        <v>26</v>
      </c>
      <c r="E29" s="42" t="s">
        <v>73</v>
      </c>
      <c r="F29" s="43">
        <v>100</v>
      </c>
      <c r="G29" s="43">
        <v>1.4</v>
      </c>
      <c r="H29" s="43">
        <v>8.1999999999999993</v>
      </c>
      <c r="I29" s="43">
        <v>8</v>
      </c>
      <c r="J29" s="43">
        <v>110</v>
      </c>
      <c r="K29" s="44">
        <v>25</v>
      </c>
      <c r="L29" s="43">
        <v>5.4</v>
      </c>
    </row>
    <row r="30" spans="1:12" ht="1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24"/>
      <c r="B31" s="17"/>
      <c r="C31" s="8"/>
      <c r="D31" s="18" t="s">
        <v>33</v>
      </c>
      <c r="E31" s="9"/>
      <c r="F31" s="19">
        <f>SUM(F24:F30)</f>
        <v>675</v>
      </c>
      <c r="G31" s="19">
        <f t="shared" ref="G31" si="5">SUM(G24:G30)</f>
        <v>41.050000000000004</v>
      </c>
      <c r="H31" s="19">
        <f t="shared" ref="H31" si="6">SUM(H24:H30)</f>
        <v>31.06</v>
      </c>
      <c r="I31" s="19">
        <f t="shared" ref="I31" si="7">SUM(I24:I30)</f>
        <v>96.61</v>
      </c>
      <c r="J31" s="19">
        <f t="shared" ref="J31" si="8">SUM(J24:J30)</f>
        <v>832.66</v>
      </c>
      <c r="K31" s="25"/>
      <c r="L31" s="19">
        <v>70</v>
      </c>
    </row>
    <row r="32" spans="1:12" ht="15.75" customHeight="1" thickBot="1">
      <c r="A32" s="29">
        <f>A24</f>
        <v>1</v>
      </c>
      <c r="B32" s="30">
        <f>B24</f>
        <v>3</v>
      </c>
      <c r="C32" s="55" t="s">
        <v>4</v>
      </c>
      <c r="D32" s="56"/>
      <c r="E32" s="31"/>
      <c r="F32" s="32">
        <f>F31</f>
        <v>675</v>
      </c>
      <c r="G32" s="32">
        <f>G31</f>
        <v>41.050000000000004</v>
      </c>
      <c r="H32" s="32">
        <f>H31</f>
        <v>31.06</v>
      </c>
      <c r="I32" s="32">
        <f>I31</f>
        <v>96.61</v>
      </c>
      <c r="J32" s="32">
        <f>J31</f>
        <v>832.66</v>
      </c>
      <c r="K32" s="32"/>
      <c r="L32" s="32">
        <v>70</v>
      </c>
    </row>
    <row r="33" spans="1:12" ht="15.75" thickBot="1">
      <c r="A33" s="20">
        <v>1</v>
      </c>
      <c r="B33" s="21">
        <v>4</v>
      </c>
      <c r="C33" s="22" t="s">
        <v>20</v>
      </c>
      <c r="D33" s="5" t="s">
        <v>21</v>
      </c>
      <c r="E33" s="39" t="s">
        <v>61</v>
      </c>
      <c r="F33" s="40">
        <v>185</v>
      </c>
      <c r="G33" s="40">
        <v>10.1</v>
      </c>
      <c r="H33" s="40">
        <v>6.3</v>
      </c>
      <c r="I33" s="40">
        <v>41.7</v>
      </c>
      <c r="J33" s="40">
        <v>268</v>
      </c>
      <c r="K33" s="41">
        <v>165</v>
      </c>
      <c r="L33" s="40">
        <v>8.0399999999999991</v>
      </c>
    </row>
    <row r="34" spans="1:12" ht="15">
      <c r="A34" s="23"/>
      <c r="B34" s="15"/>
      <c r="C34" s="11"/>
      <c r="D34" s="51" t="s">
        <v>21</v>
      </c>
      <c r="E34" s="42" t="s">
        <v>62</v>
      </c>
      <c r="F34" s="43">
        <v>100</v>
      </c>
      <c r="G34" s="43">
        <v>13.7</v>
      </c>
      <c r="H34" s="43">
        <v>13.4</v>
      </c>
      <c r="I34" s="43">
        <v>2.8</v>
      </c>
      <c r="J34" s="43">
        <v>187</v>
      </c>
      <c r="K34" s="44">
        <v>63</v>
      </c>
      <c r="L34" s="43">
        <v>30.91</v>
      </c>
    </row>
    <row r="35" spans="1:12" ht="15">
      <c r="A35" s="23"/>
      <c r="B35" s="15"/>
      <c r="C35" s="11"/>
      <c r="D35" s="7" t="s">
        <v>22</v>
      </c>
      <c r="E35" s="42" t="s">
        <v>48</v>
      </c>
      <c r="F35" s="43">
        <v>200</v>
      </c>
      <c r="G35" s="43">
        <v>0.2</v>
      </c>
      <c r="H35" s="43">
        <v>0.04</v>
      </c>
      <c r="I35" s="43">
        <v>10.199999999999999</v>
      </c>
      <c r="J35" s="43">
        <v>41</v>
      </c>
      <c r="K35" s="44">
        <v>270</v>
      </c>
      <c r="L35" s="43">
        <v>2.1800000000000002</v>
      </c>
    </row>
    <row r="36" spans="1:12" ht="15">
      <c r="A36" s="23"/>
      <c r="B36" s="15"/>
      <c r="C36" s="11"/>
      <c r="D36" s="7" t="s">
        <v>23</v>
      </c>
      <c r="E36" s="42" t="s">
        <v>45</v>
      </c>
      <c r="F36" s="43">
        <v>50</v>
      </c>
      <c r="G36" s="43">
        <v>4</v>
      </c>
      <c r="H36" s="43">
        <v>1.06</v>
      </c>
      <c r="I36" s="43">
        <v>26.16</v>
      </c>
      <c r="J36" s="43">
        <v>132.66</v>
      </c>
      <c r="K36" s="44"/>
      <c r="L36" s="43">
        <v>4.0999999999999996</v>
      </c>
    </row>
    <row r="37" spans="1:12" ht="15.75" thickBot="1">
      <c r="A37" s="23"/>
      <c r="B37" s="15"/>
      <c r="C37" s="11"/>
      <c r="D37" s="7" t="s">
        <v>24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23"/>
      <c r="B38" s="15"/>
      <c r="C38" s="11"/>
      <c r="D38" s="51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23"/>
      <c r="B39" s="15"/>
      <c r="C39" s="11"/>
      <c r="D39" s="6" t="s">
        <v>26</v>
      </c>
      <c r="E39" s="42" t="s">
        <v>68</v>
      </c>
      <c r="F39" s="43">
        <v>90</v>
      </c>
      <c r="G39" s="43">
        <v>0.72</v>
      </c>
      <c r="H39" s="43">
        <v>0.09</v>
      </c>
      <c r="I39" s="43">
        <v>2.25</v>
      </c>
      <c r="J39" s="43">
        <v>12.6</v>
      </c>
      <c r="K39" s="44"/>
      <c r="L39" s="43">
        <v>25.2</v>
      </c>
    </row>
    <row r="40" spans="1:12" ht="15">
      <c r="A40" s="24"/>
      <c r="B40" s="17"/>
      <c r="C40" s="8"/>
      <c r="D40" s="18" t="s">
        <v>33</v>
      </c>
      <c r="E40" s="9"/>
      <c r="F40" s="19">
        <f>SUM(F33:F39)</f>
        <v>625</v>
      </c>
      <c r="G40" s="19">
        <f t="shared" ref="G40" si="9">SUM(G33:G39)</f>
        <v>28.719999999999995</v>
      </c>
      <c r="H40" s="19">
        <f t="shared" ref="H40" si="10">SUM(H33:H39)</f>
        <v>20.889999999999997</v>
      </c>
      <c r="I40" s="19">
        <f t="shared" ref="I40" si="11">SUM(I33:I39)</f>
        <v>83.11</v>
      </c>
      <c r="J40" s="19">
        <f t="shared" ref="J40:L40" si="12">SUM(J33:J39)</f>
        <v>641.26</v>
      </c>
      <c r="K40" s="25"/>
      <c r="L40" s="19">
        <f t="shared" si="12"/>
        <v>70.430000000000007</v>
      </c>
    </row>
    <row r="41" spans="1:12" ht="15.75" customHeight="1" thickBot="1">
      <c r="A41" s="29">
        <f>A33</f>
        <v>1</v>
      </c>
      <c r="B41" s="30">
        <f>B33</f>
        <v>4</v>
      </c>
      <c r="C41" s="55" t="s">
        <v>4</v>
      </c>
      <c r="D41" s="56"/>
      <c r="E41" s="31"/>
      <c r="F41" s="32">
        <f>F40</f>
        <v>625</v>
      </c>
      <c r="G41" s="32">
        <f>G40</f>
        <v>28.719999999999995</v>
      </c>
      <c r="H41" s="32">
        <f>H40</f>
        <v>20.889999999999997</v>
      </c>
      <c r="I41" s="32">
        <f>I40</f>
        <v>83.11</v>
      </c>
      <c r="J41" s="32">
        <f>J40</f>
        <v>641.26</v>
      </c>
      <c r="K41" s="32"/>
      <c r="L41" s="32">
        <f>L40</f>
        <v>70.430000000000007</v>
      </c>
    </row>
    <row r="42" spans="1:12" ht="26.25" thickBot="1">
      <c r="A42" s="20">
        <v>1</v>
      </c>
      <c r="B42" s="21">
        <v>5</v>
      </c>
      <c r="C42" s="22" t="s">
        <v>20</v>
      </c>
      <c r="D42" s="5" t="s">
        <v>21</v>
      </c>
      <c r="E42" s="39" t="s">
        <v>63</v>
      </c>
      <c r="F42" s="40">
        <v>235</v>
      </c>
      <c r="G42" s="40">
        <v>4.9000000000000004</v>
      </c>
      <c r="H42" s="40">
        <v>6.6</v>
      </c>
      <c r="I42" s="40">
        <v>48.2</v>
      </c>
      <c r="J42" s="40">
        <v>276</v>
      </c>
      <c r="K42" s="41">
        <v>169.22300000000001</v>
      </c>
      <c r="L42" s="40">
        <v>13.97</v>
      </c>
    </row>
    <row r="43" spans="1:12" ht="15">
      <c r="A43" s="23"/>
      <c r="B43" s="15"/>
      <c r="C43" s="11"/>
      <c r="D43" s="5" t="s">
        <v>21</v>
      </c>
      <c r="E43" s="42" t="s">
        <v>47</v>
      </c>
      <c r="F43" s="43">
        <v>106</v>
      </c>
      <c r="G43" s="43">
        <v>14.5</v>
      </c>
      <c r="H43" s="43">
        <v>15.7</v>
      </c>
      <c r="I43" s="43">
        <v>11.1</v>
      </c>
      <c r="J43" s="43">
        <v>245</v>
      </c>
      <c r="K43" s="44">
        <v>124</v>
      </c>
      <c r="L43" s="43">
        <v>24.84</v>
      </c>
    </row>
    <row r="44" spans="1:12" ht="15">
      <c r="A44" s="23"/>
      <c r="B44" s="15"/>
      <c r="C44" s="11"/>
      <c r="D44" s="7" t="s">
        <v>22</v>
      </c>
      <c r="E44" s="42" t="s">
        <v>51</v>
      </c>
      <c r="F44" s="43">
        <v>200</v>
      </c>
      <c r="G44" s="43">
        <v>0.4</v>
      </c>
      <c r="H44" s="43">
        <v>0.1</v>
      </c>
      <c r="I44" s="43">
        <v>17.3</v>
      </c>
      <c r="J44" s="43">
        <v>70</v>
      </c>
      <c r="K44" s="44">
        <v>277</v>
      </c>
      <c r="L44" s="43">
        <v>12.21</v>
      </c>
    </row>
    <row r="45" spans="1:12" ht="15">
      <c r="A45" s="23"/>
      <c r="B45" s="15"/>
      <c r="C45" s="11"/>
      <c r="D45" s="7" t="s">
        <v>23</v>
      </c>
      <c r="E45" s="42" t="s">
        <v>45</v>
      </c>
      <c r="F45" s="43">
        <v>50</v>
      </c>
      <c r="G45" s="43">
        <v>4</v>
      </c>
      <c r="H45" s="43">
        <v>1.06</v>
      </c>
      <c r="I45" s="43">
        <v>26.16</v>
      </c>
      <c r="J45" s="43">
        <v>132.66</v>
      </c>
      <c r="K45" s="44"/>
      <c r="L45" s="43">
        <v>4.0999999999999996</v>
      </c>
    </row>
    <row r="46" spans="1:12" ht="15">
      <c r="A46" s="23"/>
      <c r="B46" s="15"/>
      <c r="C46" s="11"/>
      <c r="D46" s="7" t="s">
        <v>24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6" t="s">
        <v>26</v>
      </c>
      <c r="E47" s="42" t="s">
        <v>52</v>
      </c>
      <c r="F47" s="43">
        <v>70</v>
      </c>
      <c r="G47" s="43">
        <v>0.77</v>
      </c>
      <c r="H47" s="43">
        <v>0.14000000000000001</v>
      </c>
      <c r="I47" s="43">
        <v>2.66</v>
      </c>
      <c r="J47" s="43">
        <v>16.8</v>
      </c>
      <c r="K47" s="44"/>
      <c r="L47" s="43">
        <v>17.149999999999999</v>
      </c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4"/>
      <c r="B49" s="17"/>
      <c r="C49" s="8"/>
      <c r="D49" s="18" t="s">
        <v>33</v>
      </c>
      <c r="E49" s="9"/>
      <c r="F49" s="19">
        <f>SUM(F42:F48)</f>
        <v>661</v>
      </c>
      <c r="G49" s="19">
        <f t="shared" ref="G49" si="13">SUM(G42:G48)</f>
        <v>24.569999999999997</v>
      </c>
      <c r="H49" s="19">
        <f t="shared" ref="H49" si="14">SUM(H42:H48)</f>
        <v>23.599999999999998</v>
      </c>
      <c r="I49" s="19">
        <f t="shared" ref="I49" si="15">SUM(I42:I48)</f>
        <v>105.42</v>
      </c>
      <c r="J49" s="19">
        <f t="shared" ref="J49:L49" si="16">SUM(J42:J48)</f>
        <v>740.45999999999992</v>
      </c>
      <c r="K49" s="25"/>
      <c r="L49" s="19">
        <f t="shared" si="16"/>
        <v>72.27000000000001</v>
      </c>
    </row>
    <row r="50" spans="1:12" ht="15.75" customHeight="1" thickBot="1">
      <c r="A50" s="29">
        <f>A42</f>
        <v>1</v>
      </c>
      <c r="B50" s="30">
        <f>B42</f>
        <v>5</v>
      </c>
      <c r="C50" s="55" t="s">
        <v>4</v>
      </c>
      <c r="D50" s="56"/>
      <c r="E50" s="31"/>
      <c r="F50" s="32">
        <f>F49</f>
        <v>661</v>
      </c>
      <c r="G50" s="32">
        <f>G49</f>
        <v>24.569999999999997</v>
      </c>
      <c r="H50" s="32">
        <f>H49</f>
        <v>23.599999999999998</v>
      </c>
      <c r="I50" s="32">
        <f>I49</f>
        <v>105.42</v>
      </c>
      <c r="J50" s="32">
        <f>J49</f>
        <v>740.45999999999992</v>
      </c>
      <c r="K50" s="32"/>
      <c r="L50" s="32">
        <f>L49</f>
        <v>72.27000000000001</v>
      </c>
    </row>
    <row r="51" spans="1:12" ht="15.75" thickBot="1">
      <c r="A51" s="20">
        <v>2</v>
      </c>
      <c r="B51" s="21">
        <v>1</v>
      </c>
      <c r="C51" s="22" t="s">
        <v>20</v>
      </c>
      <c r="D51" s="5" t="s">
        <v>21</v>
      </c>
      <c r="E51" s="39" t="s">
        <v>64</v>
      </c>
      <c r="F51" s="40">
        <v>206</v>
      </c>
      <c r="G51" s="40">
        <v>7.44</v>
      </c>
      <c r="H51" s="40">
        <v>8.8000000000000007</v>
      </c>
      <c r="I51" s="40">
        <v>35.200000000000003</v>
      </c>
      <c r="J51" s="40">
        <v>249.6</v>
      </c>
      <c r="K51" s="41">
        <v>185</v>
      </c>
      <c r="L51" s="40">
        <v>12.23</v>
      </c>
    </row>
    <row r="52" spans="1:12" ht="15">
      <c r="A52" s="23"/>
      <c r="B52" s="15"/>
      <c r="C52" s="11"/>
      <c r="D52" s="51" t="s">
        <v>21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22</v>
      </c>
      <c r="E53" s="42" t="s">
        <v>41</v>
      </c>
      <c r="F53" s="43">
        <v>200</v>
      </c>
      <c r="G53" s="43">
        <v>3.6</v>
      </c>
      <c r="H53" s="43">
        <v>2.7</v>
      </c>
      <c r="I53" s="43">
        <v>13.8</v>
      </c>
      <c r="J53" s="43">
        <v>93</v>
      </c>
      <c r="K53" s="44">
        <v>274</v>
      </c>
      <c r="L53" s="43">
        <v>8.86</v>
      </c>
    </row>
    <row r="54" spans="1:12" ht="15">
      <c r="A54" s="23"/>
      <c r="B54" s="15"/>
      <c r="C54" s="11"/>
      <c r="D54" s="7" t="s">
        <v>23</v>
      </c>
      <c r="E54" s="42" t="s">
        <v>42</v>
      </c>
      <c r="F54" s="43">
        <v>40</v>
      </c>
      <c r="G54" s="43">
        <v>7.6</v>
      </c>
      <c r="H54" s="43">
        <v>4.3</v>
      </c>
      <c r="I54" s="43">
        <v>23.7</v>
      </c>
      <c r="J54" s="43">
        <v>168</v>
      </c>
      <c r="K54" s="44">
        <v>3</v>
      </c>
      <c r="L54" s="43">
        <v>9.5500000000000007</v>
      </c>
    </row>
    <row r="55" spans="1:12" ht="15">
      <c r="A55" s="23"/>
      <c r="B55" s="15"/>
      <c r="C55" s="11"/>
      <c r="D55" s="7" t="s">
        <v>24</v>
      </c>
      <c r="E55" s="42" t="s">
        <v>65</v>
      </c>
      <c r="F55" s="43">
        <v>270</v>
      </c>
      <c r="G55" s="43">
        <v>2.4300000000000002</v>
      </c>
      <c r="H55" s="43">
        <v>0.54</v>
      </c>
      <c r="I55" s="43">
        <v>21.87</v>
      </c>
      <c r="J55" s="43">
        <v>116.1</v>
      </c>
      <c r="K55" s="44"/>
      <c r="L55" s="43">
        <v>39.96</v>
      </c>
    </row>
    <row r="56" spans="1:12" ht="15">
      <c r="A56" s="23"/>
      <c r="B56" s="15"/>
      <c r="C56" s="11"/>
      <c r="D56" s="6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4"/>
      <c r="B58" s="17"/>
      <c r="C58" s="8"/>
      <c r="D58" s="18" t="s">
        <v>33</v>
      </c>
      <c r="E58" s="9"/>
      <c r="F58" s="19">
        <v>716</v>
      </c>
      <c r="G58" s="19">
        <v>21.07</v>
      </c>
      <c r="H58" s="19">
        <v>16.34</v>
      </c>
      <c r="I58" s="19">
        <v>94.57</v>
      </c>
      <c r="J58" s="19">
        <v>626.70000000000005</v>
      </c>
      <c r="K58" s="25"/>
      <c r="L58" s="19">
        <v>70.599999999999994</v>
      </c>
    </row>
    <row r="59" spans="1:12" ht="15.75" thickBot="1">
      <c r="A59" s="29">
        <f>A51</f>
        <v>2</v>
      </c>
      <c r="B59" s="30">
        <f>B51</f>
        <v>1</v>
      </c>
      <c r="C59" s="55" t="s">
        <v>4</v>
      </c>
      <c r="D59" s="56"/>
      <c r="E59" s="31"/>
      <c r="F59" s="32">
        <f>F58</f>
        <v>716</v>
      </c>
      <c r="G59" s="32">
        <f>G58</f>
        <v>21.07</v>
      </c>
      <c r="H59" s="32">
        <f>H58</f>
        <v>16.34</v>
      </c>
      <c r="I59" s="32">
        <f>I58</f>
        <v>94.57</v>
      </c>
      <c r="J59" s="32">
        <f>J58</f>
        <v>626.70000000000005</v>
      </c>
      <c r="K59" s="32"/>
      <c r="L59" s="32">
        <f>L58</f>
        <v>70.599999999999994</v>
      </c>
    </row>
    <row r="60" spans="1:12" ht="26.25" thickBot="1">
      <c r="A60" s="14">
        <v>2</v>
      </c>
      <c r="B60" s="15">
        <v>2</v>
      </c>
      <c r="C60" s="22" t="s">
        <v>20</v>
      </c>
      <c r="D60" s="5" t="s">
        <v>21</v>
      </c>
      <c r="E60" s="39" t="s">
        <v>58</v>
      </c>
      <c r="F60" s="40">
        <v>235</v>
      </c>
      <c r="G60" s="40">
        <v>4.9000000000000004</v>
      </c>
      <c r="H60" s="40">
        <v>6.6</v>
      </c>
      <c r="I60" s="40">
        <v>48.2</v>
      </c>
      <c r="J60" s="40">
        <v>276</v>
      </c>
      <c r="K60" s="41">
        <v>169.22300000000001</v>
      </c>
      <c r="L60" s="40">
        <v>13.97</v>
      </c>
    </row>
    <row r="61" spans="1:12" ht="15">
      <c r="A61" s="14"/>
      <c r="B61" s="15"/>
      <c r="C61" s="11"/>
      <c r="D61" s="51" t="s">
        <v>21</v>
      </c>
      <c r="E61" s="42" t="s">
        <v>57</v>
      </c>
      <c r="F61" s="43">
        <v>100</v>
      </c>
      <c r="G61" s="43">
        <v>24.7</v>
      </c>
      <c r="H61" s="43">
        <v>19.100000000000001</v>
      </c>
      <c r="I61" s="43">
        <v>11.5</v>
      </c>
      <c r="J61" s="43">
        <v>319</v>
      </c>
      <c r="K61" s="44">
        <v>120</v>
      </c>
      <c r="L61" s="43">
        <v>42.84</v>
      </c>
    </row>
    <row r="62" spans="1:12" ht="15">
      <c r="A62" s="14"/>
      <c r="B62" s="15"/>
      <c r="C62" s="11"/>
      <c r="D62" s="7" t="s">
        <v>22</v>
      </c>
      <c r="E62" s="42" t="s">
        <v>74</v>
      </c>
      <c r="F62" s="43">
        <v>200</v>
      </c>
      <c r="G62" s="43">
        <v>1</v>
      </c>
      <c r="H62" s="43">
        <v>0.05</v>
      </c>
      <c r="I62" s="43">
        <v>27.5</v>
      </c>
      <c r="J62" s="43">
        <v>110</v>
      </c>
      <c r="K62" s="44">
        <v>278</v>
      </c>
      <c r="L62" s="43">
        <v>7.08</v>
      </c>
    </row>
    <row r="63" spans="1:12" ht="15">
      <c r="A63" s="14"/>
      <c r="B63" s="15"/>
      <c r="C63" s="11"/>
      <c r="D63" s="7" t="s">
        <v>23</v>
      </c>
      <c r="E63" s="42" t="s">
        <v>45</v>
      </c>
      <c r="F63" s="43">
        <v>50</v>
      </c>
      <c r="G63" s="43">
        <v>4</v>
      </c>
      <c r="H63" s="43">
        <v>1.06</v>
      </c>
      <c r="I63" s="43">
        <v>26.16</v>
      </c>
      <c r="J63" s="43">
        <v>132.66</v>
      </c>
      <c r="K63" s="44"/>
      <c r="L63" s="43">
        <v>4.0999999999999996</v>
      </c>
    </row>
    <row r="64" spans="1:12" ht="15.75" thickBot="1">
      <c r="A64" s="14"/>
      <c r="B64" s="15"/>
      <c r="C64" s="11"/>
      <c r="D64" s="7" t="s">
        <v>24</v>
      </c>
      <c r="E64" s="42"/>
      <c r="F64" s="43"/>
      <c r="G64" s="43"/>
      <c r="H64" s="43"/>
      <c r="I64" s="43"/>
      <c r="J64" s="43"/>
      <c r="K64" s="44"/>
      <c r="L64" s="43"/>
    </row>
    <row r="65" spans="1:12" ht="15.75" thickBot="1">
      <c r="A65" s="14"/>
      <c r="B65" s="15"/>
      <c r="C65" s="11"/>
      <c r="D65" s="51" t="s">
        <v>26</v>
      </c>
      <c r="E65" s="42" t="s">
        <v>49</v>
      </c>
      <c r="F65" s="43">
        <v>60</v>
      </c>
      <c r="G65" s="43">
        <v>0.84</v>
      </c>
      <c r="H65" s="43">
        <v>4.92</v>
      </c>
      <c r="I65" s="43">
        <v>4.8</v>
      </c>
      <c r="J65" s="43">
        <v>66</v>
      </c>
      <c r="K65" s="44"/>
      <c r="L65" s="43">
        <v>3.23</v>
      </c>
    </row>
    <row r="66" spans="1:12" ht="15">
      <c r="A66" s="14"/>
      <c r="B66" s="15"/>
      <c r="C66" s="11"/>
      <c r="D66" s="51"/>
      <c r="E66" s="42"/>
      <c r="F66" s="43"/>
      <c r="G66" s="43"/>
      <c r="H66" s="43"/>
      <c r="I66" s="43"/>
      <c r="J66" s="43"/>
      <c r="K66" s="44"/>
      <c r="L66" s="43"/>
    </row>
    <row r="67" spans="1:12" ht="15">
      <c r="A67" s="16"/>
      <c r="B67" s="17"/>
      <c r="C67" s="8"/>
      <c r="D67" s="18" t="s">
        <v>33</v>
      </c>
      <c r="E67" s="9"/>
      <c r="F67" s="19">
        <v>645</v>
      </c>
      <c r="G67" s="19">
        <v>35.44</v>
      </c>
      <c r="H67" s="19">
        <v>31.73</v>
      </c>
      <c r="I67" s="19">
        <v>118.16</v>
      </c>
      <c r="J67" s="19">
        <v>903.66</v>
      </c>
      <c r="K67" s="25"/>
      <c r="L67" s="19">
        <v>71.22</v>
      </c>
    </row>
    <row r="68" spans="1:12" ht="15.75" thickBot="1">
      <c r="A68" s="33">
        <f>A60</f>
        <v>2</v>
      </c>
      <c r="B68" s="33">
        <f>B60</f>
        <v>2</v>
      </c>
      <c r="C68" s="55" t="s">
        <v>4</v>
      </c>
      <c r="D68" s="56"/>
      <c r="E68" s="31"/>
      <c r="F68" s="32">
        <f>F67</f>
        <v>645</v>
      </c>
      <c r="G68" s="32">
        <f>G67</f>
        <v>35.44</v>
      </c>
      <c r="H68" s="32">
        <f>H67</f>
        <v>31.73</v>
      </c>
      <c r="I68" s="32">
        <f>I67</f>
        <v>118.16</v>
      </c>
      <c r="J68" s="32">
        <f>J67</f>
        <v>903.66</v>
      </c>
      <c r="K68" s="32"/>
      <c r="L68" s="32">
        <f>L67</f>
        <v>71.22</v>
      </c>
    </row>
    <row r="69" spans="1:12" ht="15.75" thickBot="1">
      <c r="A69" s="20">
        <v>2</v>
      </c>
      <c r="B69" s="21">
        <v>3</v>
      </c>
      <c r="C69" s="22" t="s">
        <v>20</v>
      </c>
      <c r="D69" s="5" t="s">
        <v>21</v>
      </c>
      <c r="E69" s="39" t="s">
        <v>66</v>
      </c>
      <c r="F69" s="40">
        <v>90</v>
      </c>
      <c r="G69" s="40">
        <v>9.09</v>
      </c>
      <c r="H69" s="40">
        <v>8.1300000000000008</v>
      </c>
      <c r="I69" s="40">
        <v>1.21</v>
      </c>
      <c r="J69" s="40">
        <v>114.17</v>
      </c>
      <c r="K69" s="41">
        <v>51</v>
      </c>
      <c r="L69" s="40">
        <v>38.89</v>
      </c>
    </row>
    <row r="70" spans="1:12" ht="25.5">
      <c r="A70" s="23"/>
      <c r="B70" s="15"/>
      <c r="C70" s="11"/>
      <c r="D70" s="5" t="s">
        <v>21</v>
      </c>
      <c r="E70" s="42" t="s">
        <v>54</v>
      </c>
      <c r="F70" s="43">
        <v>235</v>
      </c>
      <c r="G70" s="43">
        <v>10.6</v>
      </c>
      <c r="H70" s="43">
        <v>8.6</v>
      </c>
      <c r="I70" s="43">
        <v>44.7</v>
      </c>
      <c r="J70" s="43">
        <v>303</v>
      </c>
      <c r="K70" s="44">
        <v>165.22300000000001</v>
      </c>
      <c r="L70" s="43">
        <v>11.44</v>
      </c>
    </row>
    <row r="71" spans="1:12" ht="15">
      <c r="A71" s="23"/>
      <c r="B71" s="15"/>
      <c r="C71" s="11"/>
      <c r="D71" s="7" t="s">
        <v>22</v>
      </c>
      <c r="E71" s="42" t="s">
        <v>48</v>
      </c>
      <c r="F71" s="43">
        <v>200</v>
      </c>
      <c r="G71" s="43">
        <v>0.2</v>
      </c>
      <c r="H71" s="43">
        <v>0.04</v>
      </c>
      <c r="I71" s="43">
        <v>10.199999999999999</v>
      </c>
      <c r="J71" s="43">
        <v>41</v>
      </c>
      <c r="K71" s="44">
        <v>270</v>
      </c>
      <c r="L71" s="43">
        <v>2.1800000000000002</v>
      </c>
    </row>
    <row r="72" spans="1:12" ht="15.75" customHeight="1">
      <c r="A72" s="23"/>
      <c r="B72" s="15"/>
      <c r="C72" s="11"/>
      <c r="D72" s="7" t="s">
        <v>23</v>
      </c>
      <c r="E72" s="42" t="s">
        <v>45</v>
      </c>
      <c r="F72" s="43">
        <v>25</v>
      </c>
      <c r="G72" s="43">
        <v>2</v>
      </c>
      <c r="H72" s="43">
        <v>0.53</v>
      </c>
      <c r="I72" s="43">
        <v>13.08</v>
      </c>
      <c r="J72" s="43">
        <v>66.33</v>
      </c>
      <c r="K72" s="44"/>
      <c r="L72" s="43">
        <v>2.0499999999999998</v>
      </c>
    </row>
    <row r="73" spans="1:12" ht="15">
      <c r="A73" s="23"/>
      <c r="B73" s="15"/>
      <c r="C73" s="11"/>
      <c r="D73" s="7" t="s">
        <v>24</v>
      </c>
      <c r="E73" s="42" t="s">
        <v>43</v>
      </c>
      <c r="F73" s="43">
        <v>160</v>
      </c>
      <c r="G73" s="43">
        <v>0.64</v>
      </c>
      <c r="H73" s="43">
        <v>0.64</v>
      </c>
      <c r="I73" s="43">
        <v>15.68</v>
      </c>
      <c r="J73" s="43">
        <v>75.2</v>
      </c>
      <c r="K73" s="44"/>
      <c r="L73" s="43">
        <v>15.84</v>
      </c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4"/>
      <c r="B76" s="17"/>
      <c r="C76" s="8"/>
      <c r="D76" s="18" t="s">
        <v>33</v>
      </c>
      <c r="E76" s="9"/>
      <c r="F76" s="19">
        <f>SUM(F69:F75)</f>
        <v>710</v>
      </c>
      <c r="G76" s="19">
        <f t="shared" ref="G76:J76" si="17">SUM(G69:G75)</f>
        <v>22.529999999999998</v>
      </c>
      <c r="H76" s="19">
        <f t="shared" si="17"/>
        <v>17.940000000000001</v>
      </c>
      <c r="I76" s="19">
        <f t="shared" si="17"/>
        <v>84.87</v>
      </c>
      <c r="J76" s="19">
        <f t="shared" si="17"/>
        <v>599.70000000000005</v>
      </c>
      <c r="K76" s="25"/>
      <c r="L76" s="19">
        <f t="shared" ref="L76" si="18">SUM(L69:L75)</f>
        <v>70.399999999999991</v>
      </c>
    </row>
    <row r="77" spans="1:12" ht="15.75" thickBot="1">
      <c r="A77" s="29">
        <f>A69</f>
        <v>2</v>
      </c>
      <c r="B77" s="30">
        <f>B69</f>
        <v>3</v>
      </c>
      <c r="C77" s="55" t="s">
        <v>4</v>
      </c>
      <c r="D77" s="56"/>
      <c r="E77" s="31"/>
      <c r="F77" s="32">
        <f>F76</f>
        <v>710</v>
      </c>
      <c r="G77" s="32">
        <f>G76</f>
        <v>22.529999999999998</v>
      </c>
      <c r="H77" s="32">
        <f>H76</f>
        <v>17.940000000000001</v>
      </c>
      <c r="I77" s="32">
        <f>I76</f>
        <v>84.87</v>
      </c>
      <c r="J77" s="32">
        <f>J76</f>
        <v>599.70000000000005</v>
      </c>
      <c r="K77" s="32"/>
      <c r="L77" s="32">
        <f>L76</f>
        <v>70.399999999999991</v>
      </c>
    </row>
    <row r="78" spans="1:12" ht="26.25" thickBot="1">
      <c r="A78" s="20">
        <v>2</v>
      </c>
      <c r="B78" s="21">
        <v>4</v>
      </c>
      <c r="C78" s="22" t="s">
        <v>20</v>
      </c>
      <c r="D78" s="5" t="s">
        <v>21</v>
      </c>
      <c r="E78" s="39" t="s">
        <v>53</v>
      </c>
      <c r="F78" s="40">
        <v>235</v>
      </c>
      <c r="G78" s="40">
        <v>7.1</v>
      </c>
      <c r="H78" s="40">
        <v>7.3</v>
      </c>
      <c r="I78" s="40">
        <v>43</v>
      </c>
      <c r="J78" s="40">
        <v>270</v>
      </c>
      <c r="K78" s="41">
        <v>202.22300000000001</v>
      </c>
      <c r="L78" s="40">
        <v>9.67</v>
      </c>
    </row>
    <row r="79" spans="1:12" ht="15">
      <c r="A79" s="23"/>
      <c r="B79" s="15"/>
      <c r="C79" s="11"/>
      <c r="D79" s="51" t="s">
        <v>21</v>
      </c>
      <c r="E79" s="42" t="s">
        <v>46</v>
      </c>
      <c r="F79" s="43">
        <v>106</v>
      </c>
      <c r="G79" s="43">
        <v>12.5</v>
      </c>
      <c r="H79" s="43">
        <v>17.7</v>
      </c>
      <c r="I79" s="43">
        <v>12.7</v>
      </c>
      <c r="J79" s="43">
        <v>262</v>
      </c>
      <c r="K79" s="44">
        <v>125</v>
      </c>
      <c r="L79" s="43">
        <v>25.42</v>
      </c>
    </row>
    <row r="80" spans="1:12" ht="15">
      <c r="A80" s="23"/>
      <c r="B80" s="15"/>
      <c r="C80" s="11"/>
      <c r="D80" s="7" t="s">
        <v>22</v>
      </c>
      <c r="E80" s="42" t="s">
        <v>50</v>
      </c>
      <c r="F80" s="43">
        <v>200</v>
      </c>
      <c r="G80" s="43">
        <v>1</v>
      </c>
      <c r="H80" s="43">
        <v>0.05</v>
      </c>
      <c r="I80" s="43">
        <v>27.5</v>
      </c>
      <c r="J80" s="43">
        <v>110</v>
      </c>
      <c r="K80" s="44">
        <v>278</v>
      </c>
      <c r="L80" s="43">
        <v>9.68</v>
      </c>
    </row>
    <row r="81" spans="1:12" ht="15">
      <c r="A81" s="23"/>
      <c r="B81" s="15"/>
      <c r="C81" s="11"/>
      <c r="D81" s="7" t="s">
        <v>23</v>
      </c>
      <c r="E81" s="42" t="s">
        <v>45</v>
      </c>
      <c r="F81" s="43">
        <v>50</v>
      </c>
      <c r="G81" s="43">
        <v>4</v>
      </c>
      <c r="H81" s="43">
        <v>1.06</v>
      </c>
      <c r="I81" s="43">
        <v>26.16</v>
      </c>
      <c r="J81" s="43">
        <v>132.66</v>
      </c>
      <c r="K81" s="44"/>
      <c r="L81" s="43">
        <v>4.0999999999999996</v>
      </c>
    </row>
    <row r="82" spans="1:12" ht="15.75" thickBot="1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51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6" t="s">
        <v>26</v>
      </c>
      <c r="E84" s="42" t="s">
        <v>52</v>
      </c>
      <c r="F84" s="43">
        <v>90</v>
      </c>
      <c r="G84" s="43">
        <v>0.99</v>
      </c>
      <c r="H84" s="43">
        <v>0.18</v>
      </c>
      <c r="I84" s="43">
        <v>3.42</v>
      </c>
      <c r="J84" s="43">
        <v>21.6</v>
      </c>
      <c r="K84" s="44"/>
      <c r="L84" s="43">
        <v>22.05</v>
      </c>
    </row>
    <row r="85" spans="1:12" ht="15">
      <c r="A85" s="24"/>
      <c r="B85" s="17"/>
      <c r="C85" s="8"/>
      <c r="D85" s="18" t="s">
        <v>33</v>
      </c>
      <c r="E85" s="9"/>
      <c r="F85" s="19">
        <f>SUM(F78:F84)</f>
        <v>681</v>
      </c>
      <c r="G85" s="19">
        <f t="shared" ref="G85:J85" si="19">SUM(G78:G84)</f>
        <v>25.59</v>
      </c>
      <c r="H85" s="19">
        <f t="shared" si="19"/>
        <v>26.29</v>
      </c>
      <c r="I85" s="19">
        <f t="shared" si="19"/>
        <v>112.78</v>
      </c>
      <c r="J85" s="19">
        <f t="shared" si="19"/>
        <v>796.26</v>
      </c>
      <c r="K85" s="25"/>
      <c r="L85" s="19">
        <f t="shared" ref="L85" si="20">SUM(L78:L84)</f>
        <v>70.92</v>
      </c>
    </row>
    <row r="86" spans="1:12" ht="15.75" thickBot="1">
      <c r="A86" s="29">
        <f>A78</f>
        <v>2</v>
      </c>
      <c r="B86" s="30">
        <f>B78</f>
        <v>4</v>
      </c>
      <c r="C86" s="55" t="s">
        <v>4</v>
      </c>
      <c r="D86" s="56"/>
      <c r="E86" s="31"/>
      <c r="F86" s="32">
        <f>F85</f>
        <v>681</v>
      </c>
      <c r="G86" s="32">
        <f>G85</f>
        <v>25.59</v>
      </c>
      <c r="H86" s="32">
        <f>H85</f>
        <v>26.29</v>
      </c>
      <c r="I86" s="32">
        <f>I85</f>
        <v>112.78</v>
      </c>
      <c r="J86" s="32">
        <f>J85</f>
        <v>796.26</v>
      </c>
      <c r="K86" s="32"/>
      <c r="L86" s="32">
        <f>L85</f>
        <v>70.92</v>
      </c>
    </row>
    <row r="87" spans="1:12" ht="15.75" thickBot="1">
      <c r="A87" s="20">
        <v>2</v>
      </c>
      <c r="B87" s="21">
        <v>5</v>
      </c>
      <c r="C87" s="22" t="s">
        <v>20</v>
      </c>
      <c r="D87" s="5" t="s">
        <v>21</v>
      </c>
      <c r="E87" s="39" t="s">
        <v>67</v>
      </c>
      <c r="F87" s="40">
        <v>200</v>
      </c>
      <c r="G87" s="40">
        <v>18.510000000000002</v>
      </c>
      <c r="H87" s="40">
        <v>20.67</v>
      </c>
      <c r="I87" s="40">
        <v>18.95</v>
      </c>
      <c r="J87" s="40">
        <v>337.14</v>
      </c>
      <c r="K87" s="41">
        <v>259</v>
      </c>
      <c r="L87" s="40">
        <v>36.5</v>
      </c>
    </row>
    <row r="88" spans="1:12" ht="15">
      <c r="A88" s="23"/>
      <c r="B88" s="15"/>
      <c r="C88" s="11"/>
      <c r="D88" s="5" t="s">
        <v>21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22</v>
      </c>
      <c r="E89" s="42" t="s">
        <v>75</v>
      </c>
      <c r="F89" s="43">
        <v>200</v>
      </c>
      <c r="G89" s="43">
        <v>0.1</v>
      </c>
      <c r="H89" s="43">
        <v>0.01</v>
      </c>
      <c r="I89" s="43">
        <v>18.899999999999999</v>
      </c>
      <c r="J89" s="43">
        <v>73</v>
      </c>
      <c r="K89" s="44">
        <v>280</v>
      </c>
      <c r="L89" s="43">
        <v>4.88</v>
      </c>
    </row>
    <row r="90" spans="1:12" ht="15">
      <c r="A90" s="23"/>
      <c r="B90" s="15"/>
      <c r="C90" s="11"/>
      <c r="D90" s="7" t="s">
        <v>23</v>
      </c>
      <c r="E90" s="42" t="s">
        <v>45</v>
      </c>
      <c r="F90" s="43">
        <v>50</v>
      </c>
      <c r="G90" s="43">
        <v>4</v>
      </c>
      <c r="H90" s="43">
        <v>1.06</v>
      </c>
      <c r="I90" s="43">
        <v>26.16</v>
      </c>
      <c r="J90" s="43">
        <v>132.66</v>
      </c>
      <c r="K90" s="44"/>
      <c r="L90" s="43">
        <v>4.0999999999999996</v>
      </c>
    </row>
    <row r="91" spans="1:12" ht="1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 t="s">
        <v>26</v>
      </c>
      <c r="E92" s="42" t="s">
        <v>68</v>
      </c>
      <c r="F92" s="43">
        <v>90</v>
      </c>
      <c r="G92" s="43">
        <v>0.72</v>
      </c>
      <c r="H92" s="43">
        <v>0.09</v>
      </c>
      <c r="I92" s="43">
        <v>2.25</v>
      </c>
      <c r="J92" s="43">
        <v>12.6</v>
      </c>
      <c r="K92" s="44"/>
      <c r="L92" s="43">
        <v>25.2</v>
      </c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.75" customHeight="1">
      <c r="A94" s="24"/>
      <c r="B94" s="17"/>
      <c r="C94" s="8"/>
      <c r="D94" s="18" t="s">
        <v>33</v>
      </c>
      <c r="E94" s="9"/>
      <c r="F94" s="19">
        <f>SUM(F87:F93)</f>
        <v>540</v>
      </c>
      <c r="G94" s="19">
        <f t="shared" ref="G94:J94" si="21">SUM(G87:G93)</f>
        <v>23.330000000000002</v>
      </c>
      <c r="H94" s="19">
        <f t="shared" si="21"/>
        <v>21.830000000000002</v>
      </c>
      <c r="I94" s="19">
        <f t="shared" si="21"/>
        <v>66.259999999999991</v>
      </c>
      <c r="J94" s="19">
        <f t="shared" si="21"/>
        <v>555.4</v>
      </c>
      <c r="K94" s="25"/>
      <c r="L94" s="19">
        <f t="shared" ref="L94" si="22">SUM(L87:L93)</f>
        <v>70.680000000000007</v>
      </c>
    </row>
    <row r="95" spans="1:12" ht="15.75" thickBot="1">
      <c r="A95" s="29">
        <f>A87</f>
        <v>2</v>
      </c>
      <c r="B95" s="30">
        <f>B87</f>
        <v>5</v>
      </c>
      <c r="C95" s="55" t="s">
        <v>4</v>
      </c>
      <c r="D95" s="56"/>
      <c r="E95" s="31"/>
      <c r="F95" s="32">
        <f>F94</f>
        <v>540</v>
      </c>
      <c r="G95" s="32">
        <f>G94</f>
        <v>23.330000000000002</v>
      </c>
      <c r="H95" s="32">
        <f>H94</f>
        <v>21.830000000000002</v>
      </c>
      <c r="I95" s="32">
        <f>I94</f>
        <v>66.259999999999991</v>
      </c>
      <c r="J95" s="32">
        <f>J94</f>
        <v>555.4</v>
      </c>
      <c r="K95" s="32"/>
      <c r="L95" s="32">
        <f>L94</f>
        <v>70.680000000000007</v>
      </c>
    </row>
    <row r="96" spans="1:12">
      <c r="A96" s="27"/>
      <c r="B96" s="28"/>
      <c r="C96" s="57" t="s">
        <v>5</v>
      </c>
      <c r="D96" s="57"/>
      <c r="E96" s="57"/>
      <c r="F96" s="34">
        <f>(F14+F23+F32+F41+F50+F59+F68+F77+F86+F95)/(IF(F14=0,0,1)+IF(F23=0,0,1)+IF(F32=0,0,1)+IF(F41=0,0,1)+IF(F50=0,0,1)+IF(F59=0,0,1)+IF(F68=0,0,1)+IF(F77=0,0,1)+IF(F86=0,0,1)+IF(F95=0,0,1))</f>
        <v>670</v>
      </c>
      <c r="G96" s="34">
        <f>(G14+G23+G32+G41+G50+G59+G68+G77+G86+G95)/(IF(G14=0,0,1)+IF(G23=0,0,1)+IF(G32=0,0,1)+IF(G41=0,0,1)+IF(G50=0,0,1)+IF(G59=0,0,1)+IF(G68=0,0,1)+IF(G77=0,0,1)+IF(G86=0,0,1)+IF(G95=0,0,1))</f>
        <v>26.268999999999998</v>
      </c>
      <c r="H96" s="34">
        <f>(H14+H23+H32+H41+H50+H59+H68+H77+H86+H95)/(IF(H14=0,0,1)+IF(H23=0,0,1)+IF(H32=0,0,1)+IF(H41=0,0,1)+IF(H50=0,0,1)+IF(H59=0,0,1)+IF(H68=0,0,1)+IF(H77=0,0,1)+IF(H86=0,0,1)+IF(H95=0,0,1))</f>
        <v>23.311999999999998</v>
      </c>
      <c r="I96" s="34">
        <f>(I14+I23+I32+I41+I50+I59+I68+I77+I86+I95)/(IF(I14=0,0,1)+IF(I23=0,0,1)+IF(I32=0,0,1)+IF(I41=0,0,1)+IF(I50=0,0,1)+IF(I59=0,0,1)+IF(I68=0,0,1)+IF(I77=0,0,1)+IF(I86=0,0,1)+IF(I95=0,0,1))</f>
        <v>95.564999999999998</v>
      </c>
      <c r="J96" s="34">
        <f>(J14+J23+J32+J41+J50+J59+J68+J77+J86+J95)/(IF(J14=0,0,1)+IF(J23=0,0,1)+IF(J32=0,0,1)+IF(J41=0,0,1)+IF(J50=0,0,1)+IF(J59=0,0,1)+IF(J68=0,0,1)+IF(J77=0,0,1)+IF(J86=0,0,1)+IF(J95=0,0,1))</f>
        <v>704.53899999999999</v>
      </c>
      <c r="K96" s="34"/>
      <c r="L96" s="34">
        <f>(L14+L23+L32+L41+L50+L59+L68+L77+L86+L95)/(IF(L14=0,0,1)+IF(L23=0,0,1)+IF(L32=0,0,1)+IF(L41=0,0,1)+IF(L50=0,0,1)+IF(L59=0,0,1)+IF(L68=0,0,1)+IF(L77=0,0,1)+IF(L86=0,0,1)+IF(L95=0,0,1))</f>
        <v>70.731999999999999</v>
      </c>
    </row>
  </sheetData>
  <mergeCells count="14">
    <mergeCell ref="C41:D41"/>
    <mergeCell ref="C50:D50"/>
    <mergeCell ref="C14:D14"/>
    <mergeCell ref="C96:E96"/>
    <mergeCell ref="C95:D95"/>
    <mergeCell ref="C59:D59"/>
    <mergeCell ref="C68:D68"/>
    <mergeCell ref="C77:D77"/>
    <mergeCell ref="C86:D86"/>
    <mergeCell ref="C1:E1"/>
    <mergeCell ref="H1:K1"/>
    <mergeCell ref="H2:K2"/>
    <mergeCell ref="C23:D23"/>
    <mergeCell ref="C32:D3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96"/>
  <sheetViews>
    <sheetView workbookViewId="0">
      <selection activeCell="O19" sqref="O19"/>
    </sheetView>
  </sheetViews>
  <sheetFormatPr defaultRowHeight="15"/>
  <sheetData>
    <row r="1" spans="1:12">
      <c r="A1" s="1" t="s">
        <v>7</v>
      </c>
      <c r="B1" s="2"/>
      <c r="C1" s="52"/>
      <c r="D1" s="53"/>
      <c r="E1" s="53"/>
      <c r="F1" s="12" t="s">
        <v>16</v>
      </c>
      <c r="G1" s="2" t="s">
        <v>17</v>
      </c>
      <c r="H1" s="54"/>
      <c r="I1" s="54"/>
      <c r="J1" s="54"/>
      <c r="K1" s="54"/>
      <c r="L1" s="2"/>
    </row>
    <row r="2" spans="1:12" ht="18">
      <c r="A2" s="35" t="s">
        <v>6</v>
      </c>
      <c r="B2" s="2"/>
      <c r="C2" s="2"/>
      <c r="D2" s="1"/>
      <c r="E2" s="2"/>
      <c r="F2" s="2"/>
      <c r="G2" s="2" t="s">
        <v>18</v>
      </c>
      <c r="H2" s="54"/>
      <c r="I2" s="54"/>
      <c r="J2" s="54"/>
      <c r="K2" s="54"/>
      <c r="L2" s="2"/>
    </row>
    <row r="3" spans="1:12">
      <c r="A3" s="4" t="s">
        <v>8</v>
      </c>
      <c r="B3" s="2"/>
      <c r="C3" s="2"/>
      <c r="D3" s="3"/>
      <c r="E3" s="38" t="s">
        <v>9</v>
      </c>
      <c r="F3" s="2"/>
      <c r="G3" s="2" t="s">
        <v>19</v>
      </c>
      <c r="H3" s="48"/>
      <c r="I3" s="48"/>
      <c r="J3" s="49">
        <v>2023</v>
      </c>
      <c r="K3" s="50"/>
      <c r="L3" s="2"/>
    </row>
    <row r="4" spans="1:12" ht="15.75" thickBot="1">
      <c r="A4" s="2"/>
      <c r="B4" s="2"/>
      <c r="C4" s="2"/>
      <c r="D4" s="4"/>
      <c r="E4" s="2"/>
      <c r="F4" s="2"/>
      <c r="G4" s="2"/>
      <c r="H4" s="47" t="s">
        <v>36</v>
      </c>
      <c r="I4" s="47" t="s">
        <v>37</v>
      </c>
      <c r="J4" s="47" t="s">
        <v>38</v>
      </c>
      <c r="K4" s="2"/>
      <c r="L4" s="2"/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:L42" si="7">SUM(G33:G41)</f>
        <v>0</v>
      </c>
      <c r="H42" s="19">
        <f t="shared" si="7"/>
        <v>0</v>
      </c>
      <c r="I42" s="19">
        <f t="shared" si="7"/>
        <v>0</v>
      </c>
      <c r="J42" s="19">
        <f t="shared" si="7"/>
        <v>0</v>
      </c>
      <c r="K42" s="25"/>
      <c r="L42" s="19">
        <f t="shared" si="7"/>
        <v>0</v>
      </c>
    </row>
    <row r="43" spans="1:12" ht="15.75" thickBo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:L43" si="8">G32+G42</f>
        <v>0</v>
      </c>
      <c r="H43" s="32">
        <f t="shared" si="8"/>
        <v>0</v>
      </c>
      <c r="I43" s="32">
        <f t="shared" si="8"/>
        <v>0</v>
      </c>
      <c r="J43" s="32">
        <f t="shared" si="8"/>
        <v>0</v>
      </c>
      <c r="K43" s="32"/>
      <c r="L43" s="32">
        <f t="shared" si="8"/>
        <v>0</v>
      </c>
    </row>
    <row r="44" spans="1:12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:L61" si="10">SUM(G52:G60)</f>
        <v>0</v>
      </c>
      <c r="H61" s="19">
        <f t="shared" si="10"/>
        <v>0</v>
      </c>
      <c r="I61" s="19">
        <f t="shared" si="10"/>
        <v>0</v>
      </c>
      <c r="J61" s="19">
        <f t="shared" si="10"/>
        <v>0</v>
      </c>
      <c r="K61" s="25"/>
      <c r="L61" s="19">
        <f t="shared" si="10"/>
        <v>0</v>
      </c>
    </row>
    <row r="62" spans="1:12" ht="15.75" thickBo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:L62" si="11">G51+G61</f>
        <v>0</v>
      </c>
      <c r="H62" s="32">
        <f t="shared" si="11"/>
        <v>0</v>
      </c>
      <c r="I62" s="32">
        <f t="shared" si="11"/>
        <v>0</v>
      </c>
      <c r="J62" s="32">
        <f t="shared" si="11"/>
        <v>0</v>
      </c>
      <c r="K62" s="32"/>
      <c r="L62" s="32">
        <f t="shared" si="11"/>
        <v>0</v>
      </c>
    </row>
    <row r="63" spans="1:12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:L80" si="13">SUM(G71:G79)</f>
        <v>0</v>
      </c>
      <c r="H80" s="19">
        <f t="shared" si="13"/>
        <v>0</v>
      </c>
      <c r="I80" s="19">
        <f t="shared" si="13"/>
        <v>0</v>
      </c>
      <c r="J80" s="19">
        <f t="shared" si="13"/>
        <v>0</v>
      </c>
      <c r="K80" s="25"/>
      <c r="L80" s="19">
        <f t="shared" si="13"/>
        <v>0</v>
      </c>
    </row>
    <row r="81" spans="1:12" ht="15.75" thickBo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:L81" si="14">G70+G80</f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/>
      <c r="L81" s="32">
        <f t="shared" si="14"/>
        <v>0</v>
      </c>
    </row>
    <row r="82" spans="1:12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:L99" si="16">SUM(G90:G98)</f>
        <v>0</v>
      </c>
      <c r="H99" s="19">
        <f t="shared" si="16"/>
        <v>0</v>
      </c>
      <c r="I99" s="19">
        <f t="shared" si="16"/>
        <v>0</v>
      </c>
      <c r="J99" s="19">
        <f t="shared" si="16"/>
        <v>0</v>
      </c>
      <c r="K99" s="25"/>
      <c r="L99" s="19">
        <f t="shared" si="16"/>
        <v>0</v>
      </c>
    </row>
    <row r="100" spans="1:12" ht="15.75" thickBo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:L100" si="17">G89+G99</f>
        <v>0</v>
      </c>
      <c r="H100" s="32">
        <f t="shared" si="17"/>
        <v>0</v>
      </c>
      <c r="I100" s="32">
        <f t="shared" si="17"/>
        <v>0</v>
      </c>
      <c r="J100" s="32">
        <f t="shared" si="17"/>
        <v>0</v>
      </c>
      <c r="K100" s="32"/>
      <c r="L100" s="32">
        <f t="shared" si="17"/>
        <v>0</v>
      </c>
    </row>
    <row r="101" spans="1:12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20">SUM(G109:G117)</f>
        <v>0</v>
      </c>
      <c r="H118" s="19">
        <f t="shared" si="20"/>
        <v>0</v>
      </c>
      <c r="I118" s="19">
        <f t="shared" si="20"/>
        <v>0</v>
      </c>
      <c r="J118" s="19">
        <f t="shared" si="20"/>
        <v>0</v>
      </c>
      <c r="K118" s="25"/>
      <c r="L118" s="19">
        <f t="shared" ref="L118" si="21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:L119" si="22">G108+G118</f>
        <v>0</v>
      </c>
      <c r="H119" s="32">
        <f t="shared" si="22"/>
        <v>0</v>
      </c>
      <c r="I119" s="32">
        <f t="shared" si="22"/>
        <v>0</v>
      </c>
      <c r="J119" s="32">
        <f t="shared" si="22"/>
        <v>0</v>
      </c>
      <c r="K119" s="32"/>
      <c r="L119" s="32">
        <f t="shared" si="22"/>
        <v>0</v>
      </c>
    </row>
    <row r="120" spans="1:12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3">SUM(G120:G126)</f>
        <v>0</v>
      </c>
      <c r="H127" s="19">
        <f t="shared" si="23"/>
        <v>0</v>
      </c>
      <c r="I127" s="19">
        <f t="shared" si="23"/>
        <v>0</v>
      </c>
      <c r="J127" s="19">
        <f t="shared" si="23"/>
        <v>0</v>
      </c>
      <c r="K127" s="25"/>
      <c r="L127" s="19">
        <f t="shared" ref="L127" si="24">SUM(L120:L126)</f>
        <v>0</v>
      </c>
    </row>
    <row r="128" spans="1:12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25">SUM(G128:G136)</f>
        <v>0</v>
      </c>
      <c r="H137" s="19">
        <f t="shared" si="25"/>
        <v>0</v>
      </c>
      <c r="I137" s="19">
        <f t="shared" si="25"/>
        <v>0</v>
      </c>
      <c r="J137" s="19">
        <f t="shared" si="25"/>
        <v>0</v>
      </c>
      <c r="K137" s="25"/>
      <c r="L137" s="19">
        <f t="shared" ref="L137" si="26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:L138" si="27">G127+G137</f>
        <v>0</v>
      </c>
      <c r="H138" s="32">
        <f t="shared" si="27"/>
        <v>0</v>
      </c>
      <c r="I138" s="32">
        <f t="shared" si="27"/>
        <v>0</v>
      </c>
      <c r="J138" s="32">
        <f t="shared" si="27"/>
        <v>0</v>
      </c>
      <c r="K138" s="32"/>
      <c r="L138" s="32">
        <f t="shared" si="27"/>
        <v>0</v>
      </c>
    </row>
    <row r="139" spans="1:12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8">SUM(G139:G145)</f>
        <v>0</v>
      </c>
      <c r="H146" s="19">
        <f t="shared" si="28"/>
        <v>0</v>
      </c>
      <c r="I146" s="19">
        <f t="shared" si="28"/>
        <v>0</v>
      </c>
      <c r="J146" s="19">
        <f t="shared" si="28"/>
        <v>0</v>
      </c>
      <c r="K146" s="25"/>
      <c r="L146" s="19">
        <f t="shared" ref="L146" si="29">SUM(L139:L145)</f>
        <v>0</v>
      </c>
    </row>
    <row r="147" spans="1:12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30">SUM(G147:G155)</f>
        <v>0</v>
      </c>
      <c r="H156" s="19">
        <f t="shared" si="30"/>
        <v>0</v>
      </c>
      <c r="I156" s="19">
        <f t="shared" si="30"/>
        <v>0</v>
      </c>
      <c r="J156" s="19">
        <f t="shared" si="30"/>
        <v>0</v>
      </c>
      <c r="K156" s="25"/>
      <c r="L156" s="19">
        <f t="shared" ref="L156" si="31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:L157" si="32">G146+G156</f>
        <v>0</v>
      </c>
      <c r="H157" s="32">
        <f t="shared" si="32"/>
        <v>0</v>
      </c>
      <c r="I157" s="32">
        <f t="shared" si="32"/>
        <v>0</v>
      </c>
      <c r="J157" s="32">
        <f t="shared" si="32"/>
        <v>0</v>
      </c>
      <c r="K157" s="32"/>
      <c r="L157" s="32">
        <f t="shared" si="32"/>
        <v>0</v>
      </c>
    </row>
    <row r="158" spans="1:12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3">SUM(G158:G164)</f>
        <v>0</v>
      </c>
      <c r="H165" s="19">
        <f t="shared" si="33"/>
        <v>0</v>
      </c>
      <c r="I165" s="19">
        <f t="shared" si="33"/>
        <v>0</v>
      </c>
      <c r="J165" s="19">
        <f t="shared" si="33"/>
        <v>0</v>
      </c>
      <c r="K165" s="25"/>
      <c r="L165" s="19">
        <f t="shared" ref="L165" si="34">SUM(L158:L164)</f>
        <v>0</v>
      </c>
    </row>
    <row r="166" spans="1:12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35">SUM(G166:G174)</f>
        <v>0</v>
      </c>
      <c r="H175" s="19">
        <f t="shared" si="35"/>
        <v>0</v>
      </c>
      <c r="I175" s="19">
        <f t="shared" si="35"/>
        <v>0</v>
      </c>
      <c r="J175" s="19">
        <f t="shared" si="35"/>
        <v>0</v>
      </c>
      <c r="K175" s="25"/>
      <c r="L175" s="19">
        <f t="shared" ref="L175" si="36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:L176" si="37">G165+G175</f>
        <v>0</v>
      </c>
      <c r="H176" s="32">
        <f t="shared" si="37"/>
        <v>0</v>
      </c>
      <c r="I176" s="32">
        <f t="shared" si="37"/>
        <v>0</v>
      </c>
      <c r="J176" s="32">
        <f t="shared" si="37"/>
        <v>0</v>
      </c>
      <c r="K176" s="32"/>
      <c r="L176" s="32">
        <f t="shared" si="37"/>
        <v>0</v>
      </c>
    </row>
    <row r="177" spans="1:12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38">SUM(G177:G183)</f>
        <v>0</v>
      </c>
      <c r="H184" s="19">
        <f t="shared" si="38"/>
        <v>0</v>
      </c>
      <c r="I184" s="19">
        <f t="shared" si="38"/>
        <v>0</v>
      </c>
      <c r="J184" s="19">
        <f t="shared" si="38"/>
        <v>0</v>
      </c>
      <c r="K184" s="25"/>
      <c r="L184" s="19">
        <f t="shared" ref="L184" si="39">SUM(L177:L183)</f>
        <v>0</v>
      </c>
    </row>
    <row r="185" spans="1:12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40">SUM(G185:G193)</f>
        <v>0</v>
      </c>
      <c r="H194" s="19">
        <f t="shared" si="40"/>
        <v>0</v>
      </c>
      <c r="I194" s="19">
        <f t="shared" si="40"/>
        <v>0</v>
      </c>
      <c r="J194" s="19">
        <f t="shared" si="40"/>
        <v>0</v>
      </c>
      <c r="K194" s="25"/>
      <c r="L194" s="19">
        <f t="shared" ref="L194" si="41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:L195" si="42">G184+G194</f>
        <v>0</v>
      </c>
      <c r="H195" s="32">
        <f t="shared" si="42"/>
        <v>0</v>
      </c>
      <c r="I195" s="32">
        <f t="shared" si="42"/>
        <v>0</v>
      </c>
      <c r="J195" s="32">
        <f t="shared" si="42"/>
        <v>0</v>
      </c>
      <c r="K195" s="32"/>
      <c r="L195" s="32">
        <f t="shared" si="42"/>
        <v>0</v>
      </c>
    </row>
    <row r="196" spans="1:12" ht="15.75" thickBot="1">
      <c r="A196" s="27"/>
      <c r="B196" s="28"/>
      <c r="C196" s="57" t="s">
        <v>5</v>
      </c>
      <c r="D196" s="57"/>
      <c r="E196" s="57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 t="e">
        <f t="shared" ref="G196:J196" si="43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43"/>
        <v>#DIV/0!</v>
      </c>
      <c r="I196" s="34" t="e">
        <f t="shared" si="43"/>
        <v>#DIV/0!</v>
      </c>
      <c r="J196" s="34" t="e">
        <f t="shared" si="43"/>
        <v>#DIV/0!</v>
      </c>
      <c r="K196" s="34"/>
      <c r="L196" s="34" t="e">
        <f t="shared" ref="L196" si="44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НатальяНиколаевна</cp:lastModifiedBy>
  <dcterms:created xsi:type="dcterms:W3CDTF">2022-05-16T14:23:56Z</dcterms:created>
  <dcterms:modified xsi:type="dcterms:W3CDTF">2024-03-12T09:08:02Z</dcterms:modified>
</cp:coreProperties>
</file>